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0" yWindow="105" windowWidth="19035" windowHeight="8445"/>
  </bookViews>
  <sheets>
    <sheet name="PO " sheetId="1" r:id="rId1"/>
  </sheets>
  <externalReferences>
    <externalReference r:id="rId2"/>
  </externalReferences>
  <definedNames>
    <definedName name="_xlnm._FilterDatabase" localSheetId="0" hidden="1">'PO '!$A$5:$A$7</definedName>
    <definedName name="_xlnm.Print_Area" localSheetId="0">'PO '!$C$1:$L$116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" l="1"/>
  <c r="D62" i="1"/>
  <c r="E62" i="1"/>
  <c r="K62" i="1" s="1"/>
  <c r="H79" i="1" s="1"/>
  <c r="F62" i="1"/>
  <c r="G62" i="1"/>
  <c r="H62" i="1"/>
  <c r="I62" i="1"/>
  <c r="J62" i="1"/>
  <c r="A62" i="1"/>
  <c r="D12" i="1"/>
  <c r="K12" i="1" s="1"/>
  <c r="H73" i="1" s="1"/>
  <c r="E12" i="1"/>
  <c r="F12" i="1"/>
  <c r="G12" i="1"/>
  <c r="H12" i="1"/>
  <c r="I12" i="1"/>
  <c r="J12" i="1"/>
  <c r="D21" i="1"/>
  <c r="E21" i="1"/>
  <c r="F21" i="1"/>
  <c r="G21" i="1"/>
  <c r="K21" i="1" s="1"/>
  <c r="H74" i="1" s="1"/>
  <c r="H21" i="1"/>
  <c r="I21" i="1"/>
  <c r="J21" i="1"/>
  <c r="D29" i="1"/>
  <c r="E29" i="1"/>
  <c r="K29" i="1" s="1"/>
  <c r="H75" i="1" s="1"/>
  <c r="F29" i="1"/>
  <c r="G29" i="1"/>
  <c r="H29" i="1"/>
  <c r="I29" i="1"/>
  <c r="J29" i="1"/>
  <c r="D38" i="1"/>
  <c r="K38" i="1" s="1"/>
  <c r="H76" i="1" s="1"/>
  <c r="E38" i="1"/>
  <c r="F38" i="1"/>
  <c r="G38" i="1"/>
  <c r="H38" i="1"/>
  <c r="I38" i="1"/>
  <c r="J38" i="1"/>
  <c r="D49" i="1"/>
  <c r="K49" i="1" s="1"/>
  <c r="H77" i="1" s="1"/>
  <c r="E49" i="1"/>
  <c r="F49" i="1"/>
  <c r="G49" i="1"/>
  <c r="H49" i="1"/>
  <c r="I49" i="1"/>
  <c r="J49" i="1"/>
  <c r="D57" i="1"/>
  <c r="E57" i="1"/>
  <c r="F57" i="1"/>
  <c r="K57" i="1" s="1"/>
  <c r="H78" i="1" s="1"/>
  <c r="G57" i="1"/>
  <c r="H57" i="1"/>
  <c r="I57" i="1"/>
  <c r="F80" i="1"/>
  <c r="A58" i="1"/>
  <c r="C68" i="1"/>
  <c r="C66" i="1"/>
  <c r="E80" i="1"/>
  <c r="E70" i="1"/>
  <c r="I65" i="1"/>
  <c r="D82" i="1"/>
  <c r="D80" i="1"/>
  <c r="A56" i="1"/>
  <c r="A5" i="1"/>
  <c r="A6" i="1"/>
  <c r="A7" i="1"/>
  <c r="A11" i="1"/>
  <c r="A12" i="1"/>
  <c r="A13" i="1"/>
  <c r="A20" i="1"/>
  <c r="A21" i="1"/>
  <c r="A22" i="1"/>
  <c r="A23" i="1"/>
  <c r="A24" i="1"/>
  <c r="A27" i="1"/>
  <c r="A28" i="1"/>
  <c r="A29" i="1"/>
  <c r="A30" i="1"/>
  <c r="A31" i="1"/>
  <c r="A36" i="1"/>
  <c r="A37" i="1"/>
  <c r="A38" i="1"/>
  <c r="A39" i="1"/>
  <c r="A40" i="1"/>
  <c r="A46" i="1"/>
  <c r="A48" i="1"/>
  <c r="A49" i="1"/>
  <c r="A50" i="1"/>
  <c r="A51" i="1"/>
  <c r="A52" i="1"/>
  <c r="A53" i="1"/>
  <c r="A54" i="1"/>
  <c r="A55" i="1"/>
  <c r="H80" i="1" l="1"/>
  <c r="J80" i="1" s="1"/>
  <c r="D83" i="1" s="1"/>
  <c r="H82" i="1" s="1"/>
</calcChain>
</file>

<file path=xl/comments1.xml><?xml version="1.0" encoding="utf-8"?>
<comments xmlns="http://schemas.openxmlformats.org/spreadsheetml/2006/main">
  <authors>
    <author>Donatella Passerini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2" author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30" author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39" author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  <comment ref="C58" authorId="0">
      <text>
        <r>
          <rPr>
            <sz val="9"/>
            <color indexed="81"/>
            <rFont val="Tahoma"/>
            <family val="2"/>
          </rPr>
          <t>XXXX</t>
        </r>
      </text>
    </comment>
  </commentList>
</comments>
</file>

<file path=xl/sharedStrings.xml><?xml version="1.0" encoding="utf-8"?>
<sst xmlns="http://schemas.openxmlformats.org/spreadsheetml/2006/main" count="128" uniqueCount="97">
  <si>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</si>
  <si>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</si>
  <si>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</si>
  <si>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</si>
  <si>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</si>
  <si>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</si>
  <si>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</si>
  <si>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</si>
  <si>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</si>
  <si>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</si>
  <si>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</si>
  <si>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</si>
  <si>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</si>
  <si>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</si>
  <si>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</si>
  <si>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</si>
  <si>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</si>
  <si>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</si>
  <si>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</si>
  <si>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</si>
  <si>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</si>
  <si>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</si>
  <si>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</si>
  <si>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</si>
  <si>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</si>
  <si>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</si>
  <si>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</si>
  <si>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</si>
  <si>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</si>
  <si>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</si>
  <si>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</si>
  <si>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</si>
  <si>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</si>
  <si>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</si>
  <si>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</si>
  <si>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</si>
  <si>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</si>
  <si>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</si>
  <si>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orientamento ai bisogni dell’utenza e all’interazione con i soggetti del territorio o che influenzano i fenomeni interessanti la comunità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</si>
  <si>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</si>
  <si>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</si>
  <si>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</si>
  <si>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</si>
  <si>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 xml:space="preserve"> </t>
  </si>
  <si>
    <t>AREA/SETTORE</t>
  </si>
  <si>
    <t>Grado di raggiungimento</t>
  </si>
  <si>
    <t>PESO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</si>
  <si>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</si>
  <si>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</si>
  <si>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</si>
  <si>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</si>
  <si>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</si>
  <si>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</si>
  <si>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</si>
  <si>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</si>
  <si>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</si>
  <si>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</si>
  <si>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</si>
  <si>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</si>
  <si>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</si>
  <si>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</si>
  <si>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</si>
  <si>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</si>
  <si>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</si>
  <si>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</si>
  <si>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</si>
  <si>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</si>
  <si>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</si>
  <si>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COMPORTAMENTI PROFESSIONALI E MANAGERIALI</t>
  </si>
  <si>
    <t>NOME COGNOME</t>
  </si>
  <si>
    <t xml:space="preserve"> OBIETTIVI DI PERFORMANCE ORGANIZZATIVA 
ASSEGNATI DA PIANO DELLE PERFORMANCE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</si>
  <si>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</si>
  <si>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</si>
  <si>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</si>
  <si>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>Area Settore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</si>
  <si>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</si>
  <si>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</si>
  <si>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</si>
  <si>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</si>
  <si>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</si>
  <si>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</si>
  <si>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</si>
  <si>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</si>
  <si>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</si>
  <si>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Inferiore alle attese 
NON ADEGUATA</t>
  </si>
  <si>
    <t>comunicazione e capacità relazionale con i  colleghi e gli Amministratori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</si>
  <si>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</si>
  <si>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</si>
  <si>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</si>
  <si>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>DIRIGENTE</t>
  </si>
  <si>
    <t>ESITO COMPLESSIVO PERFORMANCE INDIVIDUALE:</t>
  </si>
  <si>
    <t>ESITO VALUTAZIONE PERFORMANCE ORGANIZZATIVA</t>
  </si>
  <si>
    <t xml:space="preserve">Attuazione delle misure di Prevenzione della Corruzione e Trasparenza  </t>
  </si>
  <si>
    <t>POSIZIONE ORGANIZZATIVA</t>
  </si>
  <si>
    <t xml:space="preserve">VALUTAZIONE </t>
  </si>
  <si>
    <t>livello delle conoscenze rispetto alla posizione ricoperta,   anche acquisita e certificata  attraverso specifici percorsi formativi</t>
  </si>
  <si>
    <t>COMUNE DI CHERASCO - ALLEGATO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</si>
</sst>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9" fontId="10" fillId="7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6" xfId="0" applyNumberFormat="1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2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5" fillId="7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0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2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0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106</xdr:row>
      <xdr:rowOff>0</xdr:rowOff>
    </xdr:from>
    <xdr:to>
      <xdr:col>6</xdr:col>
      <xdr:colOff>638175</xdr:colOff>
      <xdr:row>106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107</xdr:row>
      <xdr:rowOff>0</xdr:rowOff>
    </xdr:from>
    <xdr:to>
      <xdr:col>6</xdr:col>
      <xdr:colOff>619125</xdr:colOff>
      <xdr:row>107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108</xdr:row>
      <xdr:rowOff>0</xdr:rowOff>
    </xdr:from>
    <xdr:to>
      <xdr:col>6</xdr:col>
      <xdr:colOff>600075</xdr:colOff>
      <xdr:row>108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105</xdr:row>
      <xdr:rowOff>0</xdr:rowOff>
    </xdr:from>
    <xdr:to>
      <xdr:col>7</xdr:col>
      <xdr:colOff>638175</xdr:colOff>
      <xdr:row>105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109</xdr:row>
      <xdr:rowOff>0</xdr:rowOff>
    </xdr:from>
    <xdr:to>
      <xdr:col>6</xdr:col>
      <xdr:colOff>581025</xdr:colOff>
      <xdr:row>109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110</xdr:row>
      <xdr:rowOff>0</xdr:rowOff>
    </xdr:from>
    <xdr:to>
      <xdr:col>6</xdr:col>
      <xdr:colOff>600075</xdr:colOff>
      <xdr:row>110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111</xdr:row>
      <xdr:rowOff>0</xdr:rowOff>
    </xdr:from>
    <xdr:to>
      <xdr:col>6</xdr:col>
      <xdr:colOff>581025</xdr:colOff>
      <xdr:row>111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105</xdr:row>
      <xdr:rowOff>0</xdr:rowOff>
    </xdr:from>
    <xdr:to>
      <xdr:col>7</xdr:col>
      <xdr:colOff>638175</xdr:colOff>
      <xdr:row>105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erver2008\Users\E.Pandolfo\Desktop\Documents\doc%202\DASEIN\VALUTAZIONE%202011\Sistema%20val.%202011%20po%20ex%20art.%2031%20rev.%204\Metodologia_PO_Materiale%20da%20dare%20rev4\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 enableFormatConditionsCalculation="0"/>
  <dimension ref="A1:L116"/>
  <sheetViews>
    <sheetView tabSelected="1" topLeftCell="C106" zoomScaleNormal="100" zoomScalePageLayoutView="130" workbookViewId="0">
      <selection activeCell="K12" sqref="K12"/>
    </sheetView>
  </sheetViews>
  <sheetFormatPr defaultColWidth="8.85546875"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42578125" style="1" bestFit="1" customWidth="1"/>
    <col min="12" max="16384" width="8.85546875" style="1"/>
  </cols>
  <sheetData>
    <row r="1" spans="1:12" ht="41.45" customHeight="1" thickBot="1" x14ac:dyDescent="0.25">
      <c r="C1" s="70" t="s">
        <v>96</v>
      </c>
      <c r="D1" s="71"/>
      <c r="E1" s="71"/>
      <c r="F1" s="71"/>
      <c r="G1" s="71"/>
      <c r="H1" s="71"/>
      <c r="I1" s="71"/>
      <c r="J1" s="71"/>
      <c r="K1" s="71"/>
      <c r="L1" s="72"/>
    </row>
    <row r="2" spans="1:12" ht="37.5" customHeight="1" thickBot="1" x14ac:dyDescent="0.25">
      <c r="C2" s="67" t="s">
        <v>44</v>
      </c>
      <c r="D2" s="136" t="s">
        <v>74</v>
      </c>
      <c r="E2" s="136"/>
      <c r="F2" s="136"/>
      <c r="G2" s="136"/>
      <c r="H2" s="136"/>
      <c r="I2" s="136"/>
      <c r="J2" s="136"/>
      <c r="K2" s="68" t="s">
        <v>40</v>
      </c>
      <c r="L2" s="69">
        <v>2018</v>
      </c>
    </row>
    <row r="3" spans="1:12" ht="37.5" customHeight="1" x14ac:dyDescent="0.2">
      <c r="C3" s="42" t="s">
        <v>93</v>
      </c>
      <c r="D3" s="82" t="s">
        <v>69</v>
      </c>
      <c r="E3" s="82"/>
      <c r="F3" s="82"/>
      <c r="G3" s="82"/>
      <c r="H3" s="82"/>
      <c r="I3" s="82"/>
      <c r="J3" s="82"/>
      <c r="K3" s="25"/>
      <c r="L3" s="47"/>
    </row>
    <row r="4" spans="1:12" s="25" customFormat="1" ht="59.25" customHeight="1" x14ac:dyDescent="0.2">
      <c r="C4" s="43" t="s">
        <v>76</v>
      </c>
      <c r="D4" s="48" t="s">
        <v>77</v>
      </c>
      <c r="E4" s="48" t="s">
        <v>84</v>
      </c>
      <c r="F4" s="48" t="s">
        <v>78</v>
      </c>
      <c r="G4" s="48" t="s">
        <v>79</v>
      </c>
      <c r="H4" s="48" t="s">
        <v>80</v>
      </c>
      <c r="I4" s="48" t="s">
        <v>81</v>
      </c>
      <c r="J4" s="48" t="s">
        <v>82</v>
      </c>
    </row>
    <row r="5" spans="1:12" s="25" customFormat="1" ht="34.5" customHeight="1" x14ac:dyDescent="0.2">
      <c r="A5" s="25" t="b">
        <f>IF([1]PROG!$A$6=TRUE,TRUE,"")</f>
        <v>1</v>
      </c>
      <c r="C5" s="35" t="s">
        <v>0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</row>
    <row r="6" spans="1:12" s="25" customFormat="1" ht="34.5" customHeight="1" x14ac:dyDescent="0.2">
      <c r="A6" s="25" t="b">
        <f>IF([1]PROG!$A$6=TRUE,TRUE,"")</f>
        <v>1</v>
      </c>
      <c r="C6" s="2" t="s">
        <v>85</v>
      </c>
      <c r="D6" s="26"/>
      <c r="E6" s="27"/>
      <c r="F6" s="27"/>
      <c r="G6" s="27"/>
      <c r="H6" s="27"/>
      <c r="I6" s="27"/>
      <c r="J6" s="27"/>
    </row>
    <row r="7" spans="1:12" s="25" customFormat="1" ht="34.5" customHeight="1" x14ac:dyDescent="0.2">
      <c r="A7" s="25" t="b">
        <f>IF([1]PROG!$A$6=TRUE,TRUE,"")</f>
        <v>1</v>
      </c>
      <c r="C7" s="2" t="s">
        <v>1</v>
      </c>
      <c r="D7" s="27"/>
      <c r="E7" s="27"/>
      <c r="F7" s="27"/>
      <c r="G7" s="27"/>
      <c r="H7" s="27"/>
      <c r="I7" s="27"/>
      <c r="J7" s="27"/>
    </row>
    <row r="8" spans="1:12" s="25" customFormat="1" ht="34.5" customHeight="1" x14ac:dyDescent="0.2">
      <c r="C8" s="2" t="s">
        <v>2</v>
      </c>
      <c r="D8" s="28"/>
      <c r="E8" s="28"/>
      <c r="F8" s="28"/>
      <c r="G8" s="28"/>
      <c r="H8" s="28"/>
      <c r="I8" s="28"/>
      <c r="J8" s="28"/>
    </row>
    <row r="9" spans="1:12" s="25" customFormat="1" ht="34.5" customHeight="1" x14ac:dyDescent="0.2">
      <c r="C9" s="2" t="s">
        <v>3</v>
      </c>
      <c r="D9" s="28"/>
      <c r="E9" s="28"/>
      <c r="F9" s="28"/>
      <c r="G9" s="28"/>
      <c r="H9" s="28"/>
      <c r="I9" s="28"/>
      <c r="J9" s="28"/>
    </row>
    <row r="10" spans="1:12" s="25" customFormat="1" ht="34.5" customHeight="1" x14ac:dyDescent="0.2">
      <c r="C10" s="2" t="s">
        <v>4</v>
      </c>
      <c r="D10" s="28"/>
      <c r="E10" s="28"/>
      <c r="F10" s="28"/>
      <c r="G10" s="28"/>
      <c r="H10" s="28"/>
      <c r="I10" s="28"/>
      <c r="J10" s="28"/>
    </row>
    <row r="11" spans="1:12" s="25" customFormat="1" ht="34.5" customHeight="1" thickBot="1" x14ac:dyDescent="0.25">
      <c r="A11" s="25" t="b">
        <f>IF([1]PROG!$A$6=TRUE,TRUE,"")</f>
        <v>1</v>
      </c>
      <c r="C11" s="2" t="s">
        <v>5</v>
      </c>
      <c r="D11" s="28"/>
      <c r="E11" s="28"/>
      <c r="F11" s="28"/>
      <c r="G11" s="28"/>
      <c r="H11" s="28"/>
      <c r="I11" s="28"/>
      <c r="J11" s="28"/>
    </row>
    <row r="12" spans="1:12" s="25" customFormat="1" ht="34.5" customHeight="1" thickBot="1" x14ac:dyDescent="0.25">
      <c r="A12" s="25" t="b">
        <f>IF([1]PROG!$A$7=TRUE, TRUE, "")</f>
        <v>1</v>
      </c>
      <c r="C12" s="3"/>
      <c r="D12" s="58">
        <f>((IF(D6="X",D5,"0")+(IF(D7="X",D5,"0")+(IF(D8="X",D5,"0")+(IF(D9="X",D5,"0")+(IF(D10="X",D5,"0")+(IF(D11="X",D5,"0"))))))))</f>
        <v>0</v>
      </c>
      <c r="E12" s="58">
        <f t="shared" ref="E12:J12" si="0">((IF(E6="X",E5,"0")+(IF(E7="X",E5,"0")+(IF(E8="X",E5,"0")+(IF(E9="X",E5,"0")+(IF(E10="X",E5,"0")+(IF(E11="X",E5,"0"))))))))</f>
        <v>0</v>
      </c>
      <c r="F12" s="58">
        <f t="shared" si="0"/>
        <v>0</v>
      </c>
      <c r="G12" s="59">
        <f t="shared" si="0"/>
        <v>0</v>
      </c>
      <c r="H12" s="60">
        <f t="shared" si="0"/>
        <v>0</v>
      </c>
      <c r="I12" s="60">
        <f t="shared" si="0"/>
        <v>0</v>
      </c>
      <c r="J12" s="61">
        <f t="shared" si="0"/>
        <v>0</v>
      </c>
      <c r="K12" s="62">
        <f>SUM(D12:J12)/6</f>
        <v>0</v>
      </c>
    </row>
    <row r="13" spans="1:12" s="25" customFormat="1" ht="34.5" customHeight="1" x14ac:dyDescent="0.2">
      <c r="A13" s="25" t="b">
        <f>IF([1]PROG!$A$7=TRUE, TRUE, "")</f>
        <v>1</v>
      </c>
      <c r="C13" s="35" t="s">
        <v>6</v>
      </c>
      <c r="D13" s="36">
        <v>1</v>
      </c>
      <c r="E13" s="36">
        <v>2</v>
      </c>
      <c r="F13" s="36">
        <v>3</v>
      </c>
      <c r="G13" s="36">
        <v>4</v>
      </c>
      <c r="H13" s="36">
        <v>5</v>
      </c>
      <c r="I13" s="36">
        <v>6</v>
      </c>
      <c r="J13" s="36">
        <v>7</v>
      </c>
    </row>
    <row r="14" spans="1:12" s="25" customFormat="1" ht="34.5" customHeight="1" x14ac:dyDescent="0.2">
      <c r="C14" s="2" t="s">
        <v>7</v>
      </c>
      <c r="D14" s="27"/>
      <c r="E14" s="27"/>
      <c r="F14" s="27"/>
      <c r="G14" s="27"/>
      <c r="H14" s="27"/>
      <c r="I14" s="27"/>
      <c r="J14" s="27"/>
    </row>
    <row r="15" spans="1:12" s="25" customFormat="1" ht="34.5" customHeight="1" x14ac:dyDescent="0.2">
      <c r="C15" s="4" t="s">
        <v>86</v>
      </c>
      <c r="D15" s="28"/>
      <c r="E15" s="28"/>
      <c r="F15" s="28"/>
      <c r="G15" s="28"/>
      <c r="H15" s="28"/>
      <c r="I15" s="28"/>
      <c r="J15" s="28"/>
    </row>
    <row r="16" spans="1:12" s="25" customFormat="1" ht="34.5" customHeight="1" x14ac:dyDescent="0.2">
      <c r="C16" s="2" t="s">
        <v>8</v>
      </c>
      <c r="D16" s="28"/>
      <c r="E16" s="28"/>
      <c r="F16" s="28"/>
      <c r="G16" s="28"/>
      <c r="H16" s="28"/>
      <c r="I16" s="28"/>
      <c r="J16" s="28"/>
    </row>
    <row r="17" spans="1:11" s="25" customFormat="1" ht="34.5" customHeight="1" x14ac:dyDescent="0.2">
      <c r="C17" s="2" t="s">
        <v>9</v>
      </c>
      <c r="D17" s="28"/>
      <c r="E17" s="28"/>
      <c r="F17" s="28"/>
      <c r="G17" s="28"/>
      <c r="H17" s="28"/>
      <c r="I17" s="28"/>
      <c r="J17" s="28"/>
    </row>
    <row r="18" spans="1:11" s="25" customFormat="1" ht="34.5" customHeight="1" x14ac:dyDescent="0.2">
      <c r="C18" s="2" t="s">
        <v>10</v>
      </c>
      <c r="D18" s="28"/>
      <c r="E18" s="28"/>
      <c r="F18" s="28"/>
      <c r="G18" s="28"/>
      <c r="H18" s="28"/>
      <c r="I18" s="28"/>
      <c r="J18" s="28"/>
    </row>
    <row r="19" spans="1:11" s="25" customFormat="1" ht="34.5" customHeight="1" x14ac:dyDescent="0.2">
      <c r="C19" s="2" t="s">
        <v>11</v>
      </c>
      <c r="D19" s="28"/>
      <c r="E19" s="28"/>
      <c r="F19" s="28"/>
      <c r="G19" s="28"/>
      <c r="H19" s="28"/>
      <c r="I19" s="28"/>
      <c r="J19" s="28"/>
    </row>
    <row r="20" spans="1:11" s="25" customFormat="1" ht="34.5" customHeight="1" thickBot="1" x14ac:dyDescent="0.25">
      <c r="A20" s="25" t="b">
        <f>IF([1]PROG!$A$7=TRUE, TRUE, "")</f>
        <v>1</v>
      </c>
      <c r="C20" s="2" t="s">
        <v>12</v>
      </c>
      <c r="D20" s="27"/>
      <c r="E20" s="27"/>
      <c r="F20" s="27"/>
      <c r="G20" s="27"/>
      <c r="H20" s="27"/>
      <c r="I20" s="27"/>
      <c r="J20" s="27"/>
    </row>
    <row r="21" spans="1:11" s="25" customFormat="1" ht="34.5" customHeight="1" thickBot="1" x14ac:dyDescent="0.25">
      <c r="A21" s="25" t="b">
        <f>IF([1]PROG!$A$8=TRUE, TRUE,"")</f>
        <v>1</v>
      </c>
      <c r="C21" s="5"/>
      <c r="D21" s="54">
        <f>((IF(D14="X",D$13,"0")+(IF(D15="X",D$13,"0")+(IF(D16="X",D$13,"0")+(IF(D17="X",D$13,"0")+(IF(D18="X",D$13,"0")+(IF(D19="X",D$13,"0")+(IF(D20="X",D$13,"0")))))))))</f>
        <v>0</v>
      </c>
      <c r="E21" s="54">
        <f t="shared" ref="E21:J21" si="1">((IF(E14="X",E$13,"0")+(IF(E15="X",E$13,"0")+(IF(E16="X",E$13,"0")+(IF(E17="X",E$13,"0")+(IF(E18="X",E$13,"0")+(IF(E19="X",E$13,"0")+(IF(E20="X",E$13,"0")))))))))</f>
        <v>0</v>
      </c>
      <c r="F21" s="54">
        <f t="shared" si="1"/>
        <v>0</v>
      </c>
      <c r="G21" s="55">
        <f t="shared" si="1"/>
        <v>0</v>
      </c>
      <c r="H21" s="56">
        <f t="shared" si="1"/>
        <v>0</v>
      </c>
      <c r="I21" s="56">
        <f t="shared" si="1"/>
        <v>0</v>
      </c>
      <c r="J21" s="57">
        <f t="shared" si="1"/>
        <v>0</v>
      </c>
      <c r="K21" s="44">
        <f>SUM(D21:J21)/7</f>
        <v>0</v>
      </c>
    </row>
    <row r="22" spans="1:11" s="25" customFormat="1" ht="34.5" customHeight="1" x14ac:dyDescent="0.2">
      <c r="A22" s="25" t="b">
        <f>IF([1]PROG!$A$8=TRUE, TRUE,"")</f>
        <v>1</v>
      </c>
      <c r="C22" s="35" t="s">
        <v>13</v>
      </c>
      <c r="D22" s="36">
        <v>1</v>
      </c>
      <c r="E22" s="36">
        <v>2</v>
      </c>
      <c r="F22" s="36">
        <v>3</v>
      </c>
      <c r="G22" s="36">
        <v>4</v>
      </c>
      <c r="H22" s="36">
        <v>5</v>
      </c>
      <c r="I22" s="36">
        <v>6</v>
      </c>
      <c r="J22" s="36">
        <v>7</v>
      </c>
    </row>
    <row r="23" spans="1:11" s="25" customFormat="1" ht="34.5" customHeight="1" x14ac:dyDescent="0.2">
      <c r="A23" s="25" t="b">
        <f>IF([1]PROG!$A$8=TRUE, TRUE,"")</f>
        <v>1</v>
      </c>
      <c r="C23" s="2" t="s">
        <v>14</v>
      </c>
      <c r="D23" s="26"/>
      <c r="E23" s="27"/>
      <c r="F23" s="27"/>
      <c r="G23" s="27" t="s">
        <v>43</v>
      </c>
      <c r="H23" s="27"/>
      <c r="I23" s="27"/>
      <c r="J23" s="27"/>
    </row>
    <row r="24" spans="1:11" s="25" customFormat="1" ht="34.5" customHeight="1" x14ac:dyDescent="0.2">
      <c r="A24" s="25" t="b">
        <f>IF([1]PROG!$A$8=TRUE, TRUE,"")</f>
        <v>1</v>
      </c>
      <c r="C24" s="2" t="s">
        <v>15</v>
      </c>
      <c r="D24" s="27"/>
      <c r="E24" s="27"/>
      <c r="F24" s="27"/>
      <c r="G24" s="27"/>
      <c r="H24" s="27" t="s">
        <v>43</v>
      </c>
      <c r="I24" s="27"/>
      <c r="J24" s="27"/>
    </row>
    <row r="25" spans="1:11" s="25" customFormat="1" ht="34.5" customHeight="1" x14ac:dyDescent="0.2">
      <c r="C25" s="2" t="s">
        <v>16</v>
      </c>
      <c r="D25" s="27"/>
      <c r="E25" s="27"/>
      <c r="F25" s="27"/>
      <c r="G25" s="27"/>
      <c r="H25" s="27" t="s">
        <v>43</v>
      </c>
      <c r="I25" s="27"/>
      <c r="J25" s="27"/>
    </row>
    <row r="26" spans="1:11" s="25" customFormat="1" ht="34.5" customHeight="1" x14ac:dyDescent="0.2">
      <c r="C26" s="2" t="s">
        <v>17</v>
      </c>
      <c r="D26" s="27"/>
      <c r="E26" s="27"/>
      <c r="F26" s="27"/>
      <c r="G26" s="27"/>
      <c r="H26" s="27"/>
      <c r="I26" s="27"/>
      <c r="J26" s="27"/>
    </row>
    <row r="27" spans="1:11" s="25" customFormat="1" ht="34.5" customHeight="1" x14ac:dyDescent="0.2">
      <c r="A27" s="25" t="b">
        <f>IF([1]PROG!$A$8=TRUE, TRUE,"")</f>
        <v>1</v>
      </c>
      <c r="C27" s="2" t="s">
        <v>18</v>
      </c>
      <c r="D27" s="27"/>
      <c r="E27" s="27"/>
      <c r="F27" s="27"/>
      <c r="G27" s="27"/>
      <c r="H27" s="27"/>
      <c r="I27" s="27" t="s">
        <v>43</v>
      </c>
      <c r="J27" s="27"/>
    </row>
    <row r="28" spans="1:11" s="25" customFormat="1" ht="34.5" customHeight="1" thickBot="1" x14ac:dyDescent="0.25">
      <c r="A28" s="25" t="b">
        <f>IF([1]PROG!$A$8=TRUE, TRUE,"")</f>
        <v>1</v>
      </c>
      <c r="C28" s="2" t="s">
        <v>19</v>
      </c>
      <c r="D28" s="27"/>
      <c r="E28" s="27"/>
      <c r="F28" s="27"/>
      <c r="G28" s="27"/>
      <c r="H28" s="27"/>
      <c r="I28" s="27"/>
      <c r="J28" s="27"/>
    </row>
    <row r="29" spans="1:11" s="25" customFormat="1" ht="34.5" customHeight="1" thickBot="1" x14ac:dyDescent="0.25">
      <c r="A29" s="25" t="b">
        <f>IF([1]PROG!$A$9=TRUE, TRUE,"")</f>
        <v>1</v>
      </c>
      <c r="C29" s="20"/>
      <c r="D29" s="54">
        <f>((IF(D22="X",D$22,"0")+(IF(D23="X",D$22,"0")+(IF(D24="X",D$22,"0")+(IF(D25="X",D$22,"0")+(IF(D26="X",D$22,"0")+(IF(D27="X",D$22,"0")+(IF(D28="X",D$22,"0")))))))))</f>
        <v>0</v>
      </c>
      <c r="E29" s="54">
        <f t="shared" ref="E29:J29" si="2">((IF(E22="X",E$22,"0")+(IF(E23="X",E$22,"0")+(IF(E24="X",E$22,"0")+(IF(E25="X",E$22,"0")+(IF(E26="X",E$22,"0")+(IF(E27="X",E$22,"0")+(IF(E28="X",E$22,"0")))))))))</f>
        <v>0</v>
      </c>
      <c r="F29" s="54">
        <f t="shared" si="2"/>
        <v>0</v>
      </c>
      <c r="G29" s="55">
        <f t="shared" si="2"/>
        <v>0</v>
      </c>
      <c r="H29" s="56">
        <f t="shared" si="2"/>
        <v>0</v>
      </c>
      <c r="I29" s="56">
        <f t="shared" si="2"/>
        <v>0</v>
      </c>
      <c r="J29" s="57">
        <f t="shared" si="2"/>
        <v>0</v>
      </c>
      <c r="K29" s="44">
        <f>SUM(D29:J29)/6</f>
        <v>0</v>
      </c>
    </row>
    <row r="30" spans="1:11" s="25" customFormat="1" ht="34.5" customHeight="1" x14ac:dyDescent="0.2">
      <c r="A30" s="25" t="b">
        <f>IF([1]PROG!$A$9=TRUE, TRUE,"")</f>
        <v>1</v>
      </c>
      <c r="C30" s="35" t="s">
        <v>20</v>
      </c>
      <c r="D30" s="36">
        <v>1</v>
      </c>
      <c r="E30" s="36">
        <v>2</v>
      </c>
      <c r="F30" s="36">
        <v>3</v>
      </c>
      <c r="G30" s="36">
        <v>4</v>
      </c>
      <c r="H30" s="36">
        <v>5</v>
      </c>
      <c r="I30" s="36">
        <v>6</v>
      </c>
      <c r="J30" s="36">
        <v>7</v>
      </c>
    </row>
    <row r="31" spans="1:11" s="25" customFormat="1" ht="34.5" customHeight="1" x14ac:dyDescent="0.2">
      <c r="A31" s="25" t="b">
        <f>IF([1]PROG!$A$9=TRUE, TRUE,"")</f>
        <v>1</v>
      </c>
      <c r="C31" s="2" t="s">
        <v>21</v>
      </c>
      <c r="D31" s="26"/>
      <c r="E31" s="27"/>
      <c r="F31" s="27"/>
      <c r="G31" s="27"/>
      <c r="H31" s="27"/>
      <c r="I31" s="27"/>
      <c r="J31" s="27"/>
    </row>
    <row r="32" spans="1:11" s="49" customFormat="1" ht="34.5" hidden="1" customHeight="1" x14ac:dyDescent="0.2">
      <c r="C32" s="50"/>
      <c r="D32" s="51"/>
      <c r="E32" s="52"/>
      <c r="F32" s="52"/>
      <c r="G32" s="52"/>
      <c r="H32" s="52"/>
      <c r="I32" s="52"/>
      <c r="J32" s="52" t="s">
        <v>43</v>
      </c>
    </row>
    <row r="33" spans="1:11" s="25" customFormat="1" ht="34.5" customHeight="1" x14ac:dyDescent="0.2">
      <c r="C33" s="50" t="s">
        <v>83</v>
      </c>
      <c r="D33" s="26"/>
      <c r="E33" s="27"/>
      <c r="F33" s="27"/>
      <c r="G33" s="27"/>
      <c r="H33" s="27"/>
      <c r="I33" s="27"/>
      <c r="J33" s="27"/>
    </row>
    <row r="34" spans="1:11" s="25" customFormat="1" ht="34.5" customHeight="1" x14ac:dyDescent="0.2">
      <c r="C34" s="2" t="s">
        <v>22</v>
      </c>
      <c r="D34" s="26"/>
      <c r="E34" s="27"/>
      <c r="F34" s="27"/>
      <c r="G34" s="27"/>
      <c r="H34" s="27"/>
      <c r="I34" s="27"/>
      <c r="J34" s="27"/>
    </row>
    <row r="35" spans="1:11" s="25" customFormat="1" ht="34.5" customHeight="1" x14ac:dyDescent="0.2">
      <c r="C35" s="2" t="s">
        <v>23</v>
      </c>
      <c r="D35" s="26"/>
      <c r="E35" s="27"/>
      <c r="F35" s="27"/>
      <c r="G35" s="27"/>
      <c r="H35" s="27"/>
      <c r="I35" s="27"/>
      <c r="J35" s="27"/>
    </row>
    <row r="36" spans="1:11" s="25" customFormat="1" ht="34.5" customHeight="1" x14ac:dyDescent="0.2">
      <c r="A36" s="25" t="b">
        <f>IF([1]PROG!$A$9=TRUE, TRUE,"")</f>
        <v>1</v>
      </c>
      <c r="C36" s="2" t="s">
        <v>24</v>
      </c>
      <c r="D36" s="27"/>
      <c r="E36" s="27"/>
      <c r="F36" s="27"/>
      <c r="G36" s="27"/>
      <c r="H36" s="27"/>
      <c r="I36" s="27"/>
      <c r="J36" s="27"/>
    </row>
    <row r="37" spans="1:11" s="25" customFormat="1" ht="34.5" customHeight="1" thickBot="1" x14ac:dyDescent="0.25">
      <c r="A37" s="25" t="b">
        <f>IF([1]PROG!$A$9=TRUE, TRUE,"")</f>
        <v>1</v>
      </c>
      <c r="C37" s="2" t="s">
        <v>25</v>
      </c>
      <c r="D37" s="27"/>
      <c r="E37" s="27"/>
      <c r="F37" s="27"/>
      <c r="G37" s="27"/>
      <c r="H37" s="27"/>
      <c r="I37" s="27"/>
      <c r="J37" s="27"/>
    </row>
    <row r="38" spans="1:11" s="25" customFormat="1" ht="34.5" customHeight="1" thickBot="1" x14ac:dyDescent="0.25">
      <c r="A38" s="25" t="b">
        <f>IF([1]PROG!$A$10=TRUE, TRUE,"")</f>
        <v>1</v>
      </c>
      <c r="C38" s="5"/>
      <c r="D38" s="54">
        <f>((IF(D31="X",D$30,"0")+(IF(D32="X",D$30,"0")+(IF(D33="X",D$30,"0")+(IF(D34="X",D$30,"0")+(IF(D35="X",D$30,"0")+(IF(D36="X",D$30,"0")+(IF(D37="X",D$30,"0")))))))))</f>
        <v>0</v>
      </c>
      <c r="E38" s="54">
        <f t="shared" ref="E38:J38" si="3">((IF(E31="X",E$30,"0")+(IF(E32="X",E$30,"0")+(IF(E33="X",E$30,"0")+(IF(E34="X",E$30,"0")+(IF(E35="X",E$30,"0")+(IF(E36="X",E$30,"0")+(IF(E37="X",E$30,"0")))))))))</f>
        <v>0</v>
      </c>
      <c r="F38" s="54">
        <f t="shared" si="3"/>
        <v>0</v>
      </c>
      <c r="G38" s="55">
        <f t="shared" si="3"/>
        <v>0</v>
      </c>
      <c r="H38" s="56">
        <f t="shared" si="3"/>
        <v>0</v>
      </c>
      <c r="I38" s="56">
        <f t="shared" si="3"/>
        <v>0</v>
      </c>
      <c r="J38" s="57">
        <f t="shared" si="3"/>
        <v>0</v>
      </c>
      <c r="K38" s="44">
        <f>SUM(D38:J38)/6</f>
        <v>0</v>
      </c>
    </row>
    <row r="39" spans="1:11" s="25" customFormat="1" ht="34.5" customHeight="1" x14ac:dyDescent="0.2">
      <c r="A39" s="25" t="b">
        <f>IF([1]PROG!$A$10=TRUE, TRUE,"")</f>
        <v>1</v>
      </c>
      <c r="C39" s="35" t="s">
        <v>41</v>
      </c>
      <c r="D39" s="36">
        <v>1</v>
      </c>
      <c r="E39" s="36">
        <v>2</v>
      </c>
      <c r="F39" s="36">
        <v>3</v>
      </c>
      <c r="G39" s="36">
        <v>4</v>
      </c>
      <c r="H39" s="36">
        <v>5</v>
      </c>
      <c r="I39" s="36">
        <v>6</v>
      </c>
      <c r="J39" s="36">
        <v>7</v>
      </c>
    </row>
    <row r="40" spans="1:11" s="25" customFormat="1" ht="34.5" customHeight="1" x14ac:dyDescent="0.2">
      <c r="A40" s="25" t="b">
        <f>IF([1]PROG!$A$10=TRUE, TRUE,"")</f>
        <v>1</v>
      </c>
      <c r="C40" s="2" t="s">
        <v>26</v>
      </c>
      <c r="D40" s="26"/>
      <c r="E40" s="27"/>
      <c r="F40" s="27"/>
      <c r="G40" s="27"/>
      <c r="H40" s="27"/>
      <c r="I40" s="27"/>
      <c r="J40" s="27"/>
    </row>
    <row r="41" spans="1:11" s="25" customFormat="1" ht="34.5" customHeight="1" x14ac:dyDescent="0.2">
      <c r="C41" s="2" t="s">
        <v>27</v>
      </c>
      <c r="D41" s="26"/>
      <c r="E41" s="27"/>
      <c r="F41" s="27"/>
      <c r="G41" s="27"/>
      <c r="H41" s="27"/>
      <c r="I41" s="27"/>
      <c r="J41" s="27"/>
    </row>
    <row r="42" spans="1:11" s="25" customFormat="1" ht="34.5" customHeight="1" x14ac:dyDescent="0.2">
      <c r="C42" s="2" t="s">
        <v>28</v>
      </c>
      <c r="D42" s="26"/>
      <c r="E42" s="27"/>
      <c r="F42" s="27"/>
      <c r="G42" s="27"/>
      <c r="H42" s="27"/>
      <c r="I42" s="27"/>
      <c r="J42" s="27"/>
    </row>
    <row r="43" spans="1:11" s="25" customFormat="1" ht="34.5" customHeight="1" x14ac:dyDescent="0.2">
      <c r="C43" s="2" t="s">
        <v>29</v>
      </c>
      <c r="D43" s="26"/>
      <c r="E43" s="27"/>
      <c r="F43" s="27"/>
      <c r="G43" s="27"/>
      <c r="H43" s="27"/>
      <c r="I43" s="27"/>
      <c r="J43" s="27"/>
    </row>
    <row r="44" spans="1:11" s="25" customFormat="1" ht="34.5" customHeight="1" x14ac:dyDescent="0.2">
      <c r="C44" s="2" t="s">
        <v>30</v>
      </c>
      <c r="D44" s="26"/>
      <c r="E44" s="27"/>
      <c r="F44" s="27"/>
      <c r="G44" s="27"/>
      <c r="H44" s="27"/>
      <c r="I44" s="27"/>
      <c r="J44" s="27"/>
    </row>
    <row r="45" spans="1:11" s="25" customFormat="1" ht="34.5" customHeight="1" x14ac:dyDescent="0.2">
      <c r="C45" s="2" t="s">
        <v>31</v>
      </c>
      <c r="D45" s="26"/>
      <c r="E45" s="27"/>
      <c r="F45" s="27"/>
      <c r="G45" s="27"/>
      <c r="H45" s="27"/>
      <c r="I45" s="27"/>
      <c r="J45" s="27"/>
    </row>
    <row r="46" spans="1:11" s="25" customFormat="1" ht="34.5" customHeight="1" x14ac:dyDescent="0.2">
      <c r="A46" s="25" t="b">
        <f>IF([1]PROG!$A$10=TRUE, TRUE,"")</f>
        <v>1</v>
      </c>
      <c r="C46" s="2" t="s">
        <v>32</v>
      </c>
      <c r="D46" s="27"/>
      <c r="E46" s="27"/>
      <c r="F46" s="27"/>
      <c r="G46" s="27"/>
      <c r="H46" s="27"/>
      <c r="I46" s="27"/>
      <c r="J46" s="27"/>
    </row>
    <row r="47" spans="1:11" s="25" customFormat="1" ht="34.5" customHeight="1" x14ac:dyDescent="0.2">
      <c r="C47" s="2" t="s">
        <v>33</v>
      </c>
      <c r="D47" s="27"/>
      <c r="E47" s="27"/>
      <c r="F47" s="27"/>
      <c r="G47" s="27"/>
      <c r="H47" s="27"/>
      <c r="I47" s="27"/>
      <c r="J47" s="27"/>
    </row>
    <row r="48" spans="1:11" s="25" customFormat="1" ht="34.5" customHeight="1" thickBot="1" x14ac:dyDescent="0.25">
      <c r="A48" s="25" t="b">
        <f>IF([1]PROG!$A$10=TRUE, TRUE,"")</f>
        <v>1</v>
      </c>
      <c r="C48" s="2" t="s">
        <v>34</v>
      </c>
      <c r="D48" s="27"/>
      <c r="E48" s="27"/>
      <c r="F48" s="27"/>
      <c r="G48" s="27"/>
      <c r="H48" s="27"/>
      <c r="I48" s="27"/>
      <c r="J48" s="27"/>
    </row>
    <row r="49" spans="1:11" s="25" customFormat="1" ht="34.5" customHeight="1" thickBot="1" x14ac:dyDescent="0.25">
      <c r="A49" s="25" t="b">
        <f>IF([1]PROG!$A$11=TRUE, TRUE,"")</f>
        <v>1</v>
      </c>
      <c r="C49" s="29"/>
      <c r="D49" s="54">
        <f>((IF(D40="X",D$39,"0")+(IF(D41="X",D$39,"0")+(IF(D42="X",D$39,"0")+(IF(D43="X",D$39,"0")+(IF(D44="X",D$39,"0")+(IF(D45="X",D$39,"0")+(IF(D46="X",D$39,"0")+(IF(D47="X",D$39,"0")+(IF(D48="X",D$39,"0")))))))))))</f>
        <v>0</v>
      </c>
      <c r="E49" s="54">
        <f t="shared" ref="E49:J49" si="4">((IF(E40="X",E$39,"0")+(IF(E41="X",E$39,"0")+(IF(E42="X",E$39,"0")+(IF(E43="X",E$39,"0")+(IF(E44="X",E$39,"0")+(IF(E45="X",E$39,"0")+(IF(E46="X",E$39,"0")+(IF(E47="X",E$39,"0")+(IF(E48="X",E$39,"0")))))))))))</f>
        <v>0</v>
      </c>
      <c r="F49" s="54">
        <f t="shared" si="4"/>
        <v>0</v>
      </c>
      <c r="G49" s="55">
        <f t="shared" si="4"/>
        <v>0</v>
      </c>
      <c r="H49" s="56">
        <f t="shared" si="4"/>
        <v>0</v>
      </c>
      <c r="I49" s="56">
        <f t="shared" si="4"/>
        <v>0</v>
      </c>
      <c r="J49" s="57">
        <f t="shared" si="4"/>
        <v>0</v>
      </c>
      <c r="K49" s="44">
        <f>SUM(D49:J49)/9</f>
        <v>0</v>
      </c>
    </row>
    <row r="50" spans="1:11" s="25" customFormat="1" ht="34.5" customHeight="1" x14ac:dyDescent="0.2">
      <c r="A50" s="25" t="b">
        <f>IF([1]PROG!$A$11=TRUE, TRUE,"")</f>
        <v>1</v>
      </c>
      <c r="C50" s="35" t="s">
        <v>35</v>
      </c>
      <c r="D50" s="36">
        <v>1</v>
      </c>
      <c r="E50" s="36">
        <v>2</v>
      </c>
      <c r="F50" s="36">
        <v>3</v>
      </c>
      <c r="G50" s="36">
        <v>4</v>
      </c>
      <c r="H50" s="36">
        <v>5</v>
      </c>
      <c r="I50" s="36">
        <v>6</v>
      </c>
      <c r="J50" s="36">
        <v>7</v>
      </c>
    </row>
    <row r="51" spans="1:11" s="25" customFormat="1" ht="34.5" customHeight="1" x14ac:dyDescent="0.2">
      <c r="A51" s="25" t="b">
        <f>IF([1]PROG!$A$11=TRUE, TRUE,"")</f>
        <v>1</v>
      </c>
      <c r="C51" s="2" t="s">
        <v>36</v>
      </c>
      <c r="D51" s="26"/>
      <c r="E51" s="27"/>
      <c r="F51" s="27"/>
      <c r="G51" s="27"/>
      <c r="H51" s="27"/>
      <c r="I51" s="27"/>
      <c r="J51" s="27"/>
    </row>
    <row r="52" spans="1:11" s="25" customFormat="1" ht="34.5" customHeight="1" x14ac:dyDescent="0.2">
      <c r="A52" s="25" t="b">
        <f>IF([1]PROG!$A$11=TRUE, TRUE,"")</f>
        <v>1</v>
      </c>
      <c r="C52" s="2" t="s">
        <v>37</v>
      </c>
      <c r="D52" s="27"/>
      <c r="E52" s="27"/>
      <c r="F52" s="27"/>
      <c r="G52" s="27"/>
      <c r="H52" s="27"/>
      <c r="I52" s="27"/>
      <c r="J52" s="27"/>
    </row>
    <row r="53" spans="1:11" s="25" customFormat="1" ht="34.5" customHeight="1" x14ac:dyDescent="0.2">
      <c r="A53" s="25" t="b">
        <f>IF([1]PROG!$A$11=TRUE, TRUE,"")</f>
        <v>1</v>
      </c>
      <c r="C53" s="2" t="s">
        <v>38</v>
      </c>
      <c r="D53" s="26"/>
      <c r="E53" s="27"/>
      <c r="F53" s="27"/>
      <c r="G53" s="27"/>
      <c r="H53" s="27"/>
      <c r="I53" s="27"/>
      <c r="J53" s="27"/>
    </row>
    <row r="54" spans="1:11" s="25" customFormat="1" ht="34.5" customHeight="1" x14ac:dyDescent="0.2">
      <c r="A54" s="25" t="b">
        <f>IF([1]PROG!$A$11=TRUE, TRUE,"")</f>
        <v>1</v>
      </c>
      <c r="C54" s="2" t="s">
        <v>95</v>
      </c>
      <c r="D54" s="27"/>
      <c r="E54" s="27"/>
      <c r="F54" s="27"/>
      <c r="G54" s="27"/>
      <c r="H54" s="27"/>
      <c r="I54" s="27"/>
      <c r="J54" s="27"/>
    </row>
    <row r="55" spans="1:11" s="25" customFormat="1" ht="34.5" customHeight="1" thickBot="1" x14ac:dyDescent="0.25">
      <c r="A55" s="25" t="b">
        <f>IF([1]PROG!$A$11=TRUE, TRUE,"")</f>
        <v>1</v>
      </c>
      <c r="C55" s="2" t="s">
        <v>39</v>
      </c>
      <c r="D55" s="27"/>
      <c r="E55" s="27"/>
      <c r="F55" s="27"/>
      <c r="G55" s="27"/>
      <c r="H55" s="27"/>
      <c r="I55" s="27" t="s">
        <v>43</v>
      </c>
      <c r="J55" s="27"/>
    </row>
    <row r="56" spans="1:11" s="25" customFormat="1" ht="34.5" hidden="1" customHeight="1" thickBot="1" x14ac:dyDescent="0.25">
      <c r="A56" s="25" t="b">
        <f>IF([1]PROG!$A$11=TRUE, TRUE,"")</f>
        <v>1</v>
      </c>
      <c r="C56" s="53"/>
      <c r="D56" s="27"/>
      <c r="E56" s="27"/>
      <c r="F56" s="27"/>
      <c r="G56" s="27"/>
      <c r="H56" s="27"/>
      <c r="I56" s="27"/>
      <c r="J56" s="27" t="s">
        <v>43</v>
      </c>
    </row>
    <row r="57" spans="1:11" ht="33.75" customHeight="1" thickBot="1" x14ac:dyDescent="0.25">
      <c r="D57" s="21">
        <f>((IF(D51="X",D$50,"0")+(IF(D52="X",D$50,"0")+(IF(D53="X",D$50,"0")+(IF(D54="X",D$50,"0")+(IF(D55="X",D$50,"0")+(IF(D56="X",D$50,"0"))))))))</f>
        <v>0</v>
      </c>
      <c r="E57" s="21">
        <f t="shared" ref="E57:J57" si="5">((IF(E51="X",E$50,"0")+(IF(E52="X",E$50,"0")+(IF(E53="X",E$50,"0")+(IF(E54="X",E$50,"0")+(IF(E55="X",E$50,"0")+(IF(E56="X",E$50,"0"))))))))</f>
        <v>0</v>
      </c>
      <c r="F57" s="21">
        <f t="shared" si="5"/>
        <v>0</v>
      </c>
      <c r="G57" s="22">
        <f t="shared" si="5"/>
        <v>0</v>
      </c>
      <c r="H57" s="23">
        <f t="shared" si="5"/>
        <v>0</v>
      </c>
      <c r="I57" s="23">
        <f t="shared" si="5"/>
        <v>0</v>
      </c>
      <c r="J57" s="23">
        <f t="shared" si="5"/>
        <v>0</v>
      </c>
      <c r="K57" s="44">
        <f>SUM(D57:J57)/5</f>
        <v>0</v>
      </c>
    </row>
    <row r="58" spans="1:11" s="25" customFormat="1" ht="34.5" customHeight="1" x14ac:dyDescent="0.2">
      <c r="A58" s="25" t="b">
        <f>IF([1]PROG!$A$11=TRUE, TRUE,"")</f>
        <v>1</v>
      </c>
      <c r="C58" s="35" t="s">
        <v>92</v>
      </c>
      <c r="D58" s="36">
        <v>1</v>
      </c>
      <c r="E58" s="36">
        <v>2</v>
      </c>
      <c r="F58" s="36">
        <v>3</v>
      </c>
      <c r="G58" s="36">
        <v>4</v>
      </c>
      <c r="H58" s="36">
        <v>5</v>
      </c>
      <c r="I58" s="36">
        <v>6</v>
      </c>
      <c r="J58" s="36">
        <v>7</v>
      </c>
    </row>
    <row r="59" spans="1:11" s="25" customFormat="1" ht="34.5" customHeight="1" x14ac:dyDescent="0.2">
      <c r="C59" s="2" t="s">
        <v>87</v>
      </c>
      <c r="D59" s="27"/>
      <c r="E59" s="27"/>
      <c r="F59" s="27"/>
      <c r="G59" s="27"/>
      <c r="H59" s="27"/>
      <c r="I59" s="27"/>
      <c r="J59" s="27" t="s">
        <v>43</v>
      </c>
    </row>
    <row r="60" spans="1:11" s="25" customFormat="1" ht="34.5" customHeight="1" x14ac:dyDescent="0.2">
      <c r="C60" s="2" t="s">
        <v>88</v>
      </c>
      <c r="D60" s="26"/>
      <c r="E60" s="27"/>
      <c r="F60" s="27" t="s">
        <v>43</v>
      </c>
      <c r="G60" s="27"/>
      <c r="H60" s="27" t="s">
        <v>43</v>
      </c>
      <c r="I60" s="27"/>
      <c r="J60" s="27"/>
    </row>
    <row r="61" spans="1:11" s="25" customFormat="1" ht="34.5" customHeight="1" thickBot="1" x14ac:dyDescent="0.25">
      <c r="C61" s="2" t="s">
        <v>42</v>
      </c>
      <c r="D61" s="26"/>
      <c r="E61" s="27"/>
      <c r="F61" s="27"/>
      <c r="G61" s="27" t="s">
        <v>43</v>
      </c>
      <c r="H61" s="27"/>
      <c r="I61" s="27"/>
      <c r="J61" s="27"/>
    </row>
    <row r="62" spans="1:11" s="25" customFormat="1" ht="34.5" customHeight="1" thickBot="1" x14ac:dyDescent="0.25">
      <c r="A62" s="25" t="b">
        <f>IF([1]PROG!$A$11=TRUE, TRUE,"")</f>
        <v>1</v>
      </c>
      <c r="C62" s="29"/>
      <c r="D62" s="64">
        <f>((IF(D59="X",D$58,"0")+(IF(D60="X",D$58,"0")+(IF(D61="X",D$58,"0")))))</f>
        <v>0</v>
      </c>
      <c r="E62" s="21">
        <f t="shared" ref="E62:J62" si="6">((IF(E59="X",E$58,"0")+(IF(E60="X",E$58,"0")+(IF(E61="X",E$58,"0")))))</f>
        <v>0</v>
      </c>
      <c r="F62" s="21">
        <f t="shared" si="6"/>
        <v>0</v>
      </c>
      <c r="G62" s="22">
        <f t="shared" si="6"/>
        <v>0</v>
      </c>
      <c r="H62" s="23">
        <f t="shared" si="6"/>
        <v>0</v>
      </c>
      <c r="I62" s="23">
        <f t="shared" si="6"/>
        <v>0</v>
      </c>
      <c r="J62" s="24">
        <f t="shared" si="6"/>
        <v>0</v>
      </c>
      <c r="K62" s="44">
        <f>SUM(D62:J62)/3</f>
        <v>0</v>
      </c>
    </row>
    <row r="64" spans="1:11" ht="13.5" thickBot="1" x14ac:dyDescent="0.25">
      <c r="C64" s="6"/>
    </row>
    <row r="65" spans="3:11" ht="18.75" thickBot="1" x14ac:dyDescent="0.25">
      <c r="C65" s="83" t="s">
        <v>44</v>
      </c>
      <c r="D65" s="84"/>
      <c r="E65" s="84"/>
      <c r="F65" s="84"/>
      <c r="G65" s="85"/>
      <c r="H65" s="32" t="s">
        <v>40</v>
      </c>
      <c r="I65" s="8">
        <f>L2</f>
        <v>2018</v>
      </c>
    </row>
    <row r="66" spans="3:11" ht="45" customHeight="1" thickBot="1" x14ac:dyDescent="0.25">
      <c r="C66" s="113" t="str">
        <f>D2</f>
        <v>Area Settore</v>
      </c>
      <c r="D66" s="114"/>
      <c r="E66" s="114"/>
      <c r="F66" s="114"/>
      <c r="G66" s="114"/>
      <c r="H66" s="115" t="s">
        <v>66</v>
      </c>
      <c r="I66" s="116"/>
      <c r="J66" s="117"/>
      <c r="K66" s="45">
        <v>0.51</v>
      </c>
    </row>
    <row r="67" spans="3:11" ht="16.5" customHeight="1" thickBot="1" x14ac:dyDescent="0.25">
      <c r="C67" s="83" t="s">
        <v>89</v>
      </c>
      <c r="D67" s="84"/>
      <c r="E67" s="84"/>
      <c r="F67" s="84"/>
      <c r="G67" s="85"/>
      <c r="H67" s="7"/>
      <c r="I67" s="7"/>
      <c r="J67" s="7"/>
      <c r="K67" s="7"/>
    </row>
    <row r="68" spans="3:11" ht="45" customHeight="1" thickBot="1" x14ac:dyDescent="0.25">
      <c r="C68" s="113" t="str">
        <f>D3</f>
        <v>NOME COGNOME</v>
      </c>
      <c r="D68" s="114"/>
      <c r="E68" s="114"/>
      <c r="F68" s="114"/>
      <c r="G68" s="114"/>
      <c r="H68" s="118" t="s">
        <v>67</v>
      </c>
      <c r="I68" s="119"/>
      <c r="J68" s="119"/>
      <c r="K68" s="46">
        <v>0.49</v>
      </c>
    </row>
    <row r="69" spans="3:11" ht="34.5" customHeight="1" thickBot="1" x14ac:dyDescent="0.25">
      <c r="C69" s="87" t="s">
        <v>71</v>
      </c>
      <c r="D69" s="88"/>
      <c r="E69" s="88"/>
      <c r="F69" s="88"/>
      <c r="G69" s="88"/>
      <c r="H69" s="89"/>
      <c r="I69" s="89"/>
      <c r="J69" s="89"/>
      <c r="K69" s="90"/>
    </row>
    <row r="70" spans="3:11" ht="56.25" customHeight="1" thickBot="1" x14ac:dyDescent="0.25">
      <c r="C70" s="121" t="s">
        <v>70</v>
      </c>
      <c r="D70" s="122"/>
      <c r="E70" s="38">
        <f>K66</f>
        <v>0.51</v>
      </c>
      <c r="F70" s="91" t="s">
        <v>45</v>
      </c>
      <c r="G70" s="92"/>
      <c r="H70" s="92"/>
      <c r="I70" s="93"/>
      <c r="J70" s="123"/>
      <c r="K70" s="124"/>
    </row>
    <row r="71" spans="3:11" ht="20.25" customHeight="1" thickBot="1" x14ac:dyDescent="0.25">
      <c r="C71" s="125"/>
      <c r="D71" s="126"/>
      <c r="E71" s="126"/>
      <c r="F71" s="126"/>
      <c r="G71" s="126"/>
      <c r="H71" s="126"/>
      <c r="I71" s="126"/>
      <c r="J71" s="126"/>
      <c r="K71" s="126"/>
    </row>
    <row r="72" spans="3:11" ht="45" customHeight="1" thickBot="1" x14ac:dyDescent="0.25">
      <c r="C72" s="149" t="s">
        <v>68</v>
      </c>
      <c r="D72" s="150"/>
      <c r="E72" s="151"/>
      <c r="F72" s="94" t="s">
        <v>46</v>
      </c>
      <c r="G72" s="94"/>
      <c r="H72" s="94" t="s">
        <v>94</v>
      </c>
      <c r="I72" s="94"/>
      <c r="J72" s="39"/>
      <c r="K72" s="40"/>
    </row>
    <row r="73" spans="3:11" ht="30" customHeight="1" x14ac:dyDescent="0.2">
      <c r="C73" s="152" t="s">
        <v>0</v>
      </c>
      <c r="D73" s="153"/>
      <c r="E73" s="153"/>
      <c r="F73" s="120">
        <v>8</v>
      </c>
      <c r="G73" s="120"/>
      <c r="H73" s="95">
        <f>K12</f>
        <v>0</v>
      </c>
      <c r="I73" s="96"/>
      <c r="J73" s="33"/>
      <c r="K73" s="34"/>
    </row>
    <row r="74" spans="3:11" ht="30" customHeight="1" x14ac:dyDescent="0.2">
      <c r="C74" s="154" t="s">
        <v>6</v>
      </c>
      <c r="D74" s="155"/>
      <c r="E74" s="155"/>
      <c r="F74" s="86">
        <v>6</v>
      </c>
      <c r="G74" s="86"/>
      <c r="H74" s="97">
        <f>K21</f>
        <v>0</v>
      </c>
      <c r="I74" s="98"/>
      <c r="J74" s="33"/>
      <c r="K74" s="34"/>
    </row>
    <row r="75" spans="3:11" ht="30" customHeight="1" x14ac:dyDescent="0.2">
      <c r="C75" s="154" t="s">
        <v>13</v>
      </c>
      <c r="D75" s="155"/>
      <c r="E75" s="155"/>
      <c r="F75" s="86">
        <v>9</v>
      </c>
      <c r="G75" s="86"/>
      <c r="H75" s="97">
        <f>K29</f>
        <v>0</v>
      </c>
      <c r="I75" s="98"/>
      <c r="J75" s="33"/>
      <c r="K75" s="34"/>
    </row>
    <row r="76" spans="3:11" ht="30" customHeight="1" x14ac:dyDescent="0.2">
      <c r="C76" s="154" t="s">
        <v>20</v>
      </c>
      <c r="D76" s="155"/>
      <c r="E76" s="155"/>
      <c r="F76" s="86">
        <v>7</v>
      </c>
      <c r="G76" s="86"/>
      <c r="H76" s="97">
        <f>K38</f>
        <v>0</v>
      </c>
      <c r="I76" s="98"/>
      <c r="J76" s="33"/>
      <c r="K76" s="34"/>
    </row>
    <row r="77" spans="3:11" ht="30" customHeight="1" x14ac:dyDescent="0.2">
      <c r="C77" s="154" t="s">
        <v>75</v>
      </c>
      <c r="D77" s="155"/>
      <c r="E77" s="155"/>
      <c r="F77" s="86">
        <v>7</v>
      </c>
      <c r="G77" s="86"/>
      <c r="H77" s="97">
        <f>K49</f>
        <v>0</v>
      </c>
      <c r="I77" s="98"/>
      <c r="J77" s="33"/>
      <c r="K77" s="34"/>
    </row>
    <row r="78" spans="3:11" ht="30" customHeight="1" x14ac:dyDescent="0.2">
      <c r="C78" s="154" t="s">
        <v>35</v>
      </c>
      <c r="D78" s="155"/>
      <c r="E78" s="155"/>
      <c r="F78" s="86">
        <v>9</v>
      </c>
      <c r="G78" s="86"/>
      <c r="H78" s="97">
        <f>K57</f>
        <v>0</v>
      </c>
      <c r="I78" s="98"/>
      <c r="J78" s="78"/>
      <c r="K78" s="79"/>
    </row>
    <row r="79" spans="3:11" ht="30" customHeight="1" thickBot="1" x14ac:dyDescent="0.25">
      <c r="C79" s="73" t="s">
        <v>92</v>
      </c>
      <c r="D79" s="74"/>
      <c r="E79" s="74"/>
      <c r="F79" s="75">
        <v>5</v>
      </c>
      <c r="G79" s="75"/>
      <c r="H79" s="76">
        <f>K62</f>
        <v>0</v>
      </c>
      <c r="I79" s="77"/>
      <c r="J79" s="80"/>
      <c r="K79" s="81"/>
    </row>
    <row r="80" spans="3:11" ht="45" customHeight="1" thickBot="1" x14ac:dyDescent="0.25">
      <c r="C80" s="156" t="s">
        <v>72</v>
      </c>
      <c r="D80" s="157">
        <f>SUM(D73:D78)</f>
        <v>0</v>
      </c>
      <c r="E80" s="63">
        <f>K68</f>
        <v>0.49</v>
      </c>
      <c r="F80" s="160">
        <f>SUM(F73:F79)</f>
        <v>51</v>
      </c>
      <c r="G80" s="160"/>
      <c r="H80" s="111">
        <f>H73*F73+H74*F74+H75*F75+H76*F76+H77*F77+H78*F78+H79*F79</f>
        <v>0</v>
      </c>
      <c r="I80" s="111"/>
      <c r="J80" s="158">
        <f>H80/(F80*7)</f>
        <v>0</v>
      </c>
      <c r="K80" s="159"/>
    </row>
    <row r="81" spans="3:11" ht="39" customHeight="1" thickBot="1" x14ac:dyDescent="0.25">
      <c r="C81" s="9"/>
      <c r="D81" s="10"/>
      <c r="E81" s="11"/>
      <c r="F81" s="12"/>
      <c r="G81" s="13"/>
      <c r="H81" s="13"/>
      <c r="I81" s="13"/>
    </row>
    <row r="82" spans="3:11" ht="36" customHeight="1" thickBot="1" x14ac:dyDescent="0.25">
      <c r="C82" s="65" t="s">
        <v>91</v>
      </c>
      <c r="D82" s="145">
        <f>J70</f>
        <v>0</v>
      </c>
      <c r="E82" s="146"/>
      <c r="F82" s="141" t="s">
        <v>90</v>
      </c>
      <c r="G82" s="142"/>
      <c r="H82" s="137">
        <f>(D82*K66)+(D83*K68)</f>
        <v>0</v>
      </c>
      <c r="I82" s="138"/>
    </row>
    <row r="83" spans="3:11" ht="36.75" customHeight="1" thickBot="1" x14ac:dyDescent="0.25">
      <c r="C83" s="66" t="s">
        <v>47</v>
      </c>
      <c r="D83" s="147">
        <f>J80</f>
        <v>0</v>
      </c>
      <c r="E83" s="148"/>
      <c r="F83" s="143"/>
      <c r="G83" s="144"/>
      <c r="H83" s="139"/>
      <c r="I83" s="140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x14ac:dyDescent="0.2">
      <c r="C87" s="16"/>
      <c r="D87" s="16"/>
      <c r="E87" s="17"/>
      <c r="F87" s="17"/>
      <c r="G87" s="18"/>
      <c r="H87" s="14"/>
      <c r="I87" s="15"/>
    </row>
    <row r="88" spans="3:11" ht="13.5" thickBot="1" x14ac:dyDescent="0.25">
      <c r="C88" s="7"/>
      <c r="D88" s="7"/>
    </row>
    <row r="89" spans="3:11" ht="15" thickBot="1" x14ac:dyDescent="0.25">
      <c r="C89" s="127" t="s">
        <v>48</v>
      </c>
      <c r="D89" s="128"/>
      <c r="E89" s="128"/>
      <c r="F89" s="128"/>
      <c r="G89" s="128"/>
      <c r="H89" s="128"/>
      <c r="I89" s="128"/>
      <c r="J89" s="128"/>
      <c r="K89" s="129"/>
    </row>
    <row r="90" spans="3:11" ht="30.75" customHeight="1" x14ac:dyDescent="0.2">
      <c r="C90" s="133" t="s">
        <v>73</v>
      </c>
      <c r="D90" s="134"/>
      <c r="E90" s="134"/>
      <c r="F90" s="134"/>
      <c r="G90" s="134"/>
      <c r="H90" s="134"/>
      <c r="I90" s="134"/>
      <c r="J90" s="134"/>
      <c r="K90" s="135"/>
    </row>
    <row r="91" spans="3:11" x14ac:dyDescent="0.2">
      <c r="C91" s="102"/>
      <c r="D91" s="103"/>
      <c r="E91" s="103"/>
      <c r="F91" s="103"/>
      <c r="G91" s="103"/>
      <c r="H91" s="103"/>
      <c r="I91" s="103"/>
      <c r="J91" s="103"/>
      <c r="K91" s="104"/>
    </row>
    <row r="92" spans="3:11" x14ac:dyDescent="0.2">
      <c r="C92" s="102"/>
      <c r="D92" s="103"/>
      <c r="E92" s="103"/>
      <c r="F92" s="103"/>
      <c r="G92" s="103"/>
      <c r="H92" s="103"/>
      <c r="I92" s="103"/>
      <c r="J92" s="103"/>
      <c r="K92" s="104"/>
    </row>
    <row r="93" spans="3:11" x14ac:dyDescent="0.2">
      <c r="C93" s="102"/>
      <c r="D93" s="103"/>
      <c r="E93" s="103"/>
      <c r="F93" s="103"/>
      <c r="G93" s="103"/>
      <c r="H93" s="103"/>
      <c r="I93" s="103"/>
      <c r="J93" s="103"/>
      <c r="K93" s="104"/>
    </row>
    <row r="94" spans="3:11" x14ac:dyDescent="0.2">
      <c r="C94" s="102"/>
      <c r="D94" s="103"/>
      <c r="E94" s="103"/>
      <c r="F94" s="103"/>
      <c r="G94" s="103"/>
      <c r="H94" s="103"/>
      <c r="I94" s="103"/>
      <c r="J94" s="103"/>
      <c r="K94" s="104"/>
    </row>
    <row r="95" spans="3:11" x14ac:dyDescent="0.2">
      <c r="C95" s="102"/>
      <c r="D95" s="103"/>
      <c r="E95" s="103"/>
      <c r="F95" s="103"/>
      <c r="G95" s="103"/>
      <c r="H95" s="103"/>
      <c r="I95" s="103"/>
      <c r="J95" s="103"/>
      <c r="K95" s="104"/>
    </row>
    <row r="96" spans="3:11" x14ac:dyDescent="0.2">
      <c r="C96" s="102"/>
      <c r="D96" s="103"/>
      <c r="E96" s="103"/>
      <c r="F96" s="103"/>
      <c r="G96" s="103"/>
      <c r="H96" s="103"/>
      <c r="I96" s="103"/>
      <c r="J96" s="103"/>
      <c r="K96" s="104"/>
    </row>
    <row r="97" spans="3:11" x14ac:dyDescent="0.2">
      <c r="C97" s="102"/>
      <c r="D97" s="103"/>
      <c r="E97" s="103"/>
      <c r="F97" s="103"/>
      <c r="G97" s="103"/>
      <c r="H97" s="103"/>
      <c r="I97" s="103"/>
      <c r="J97" s="103"/>
      <c r="K97" s="104"/>
    </row>
    <row r="98" spans="3:11" x14ac:dyDescent="0.2">
      <c r="C98" s="102"/>
      <c r="D98" s="103"/>
      <c r="E98" s="103"/>
      <c r="F98" s="103"/>
      <c r="G98" s="103"/>
      <c r="H98" s="103"/>
      <c r="I98" s="103"/>
      <c r="J98" s="103"/>
      <c r="K98" s="104"/>
    </row>
    <row r="99" spans="3:11" x14ac:dyDescent="0.2">
      <c r="C99" s="102"/>
      <c r="D99" s="103"/>
      <c r="E99" s="103"/>
      <c r="F99" s="103"/>
      <c r="G99" s="103"/>
      <c r="H99" s="103"/>
      <c r="I99" s="103"/>
      <c r="J99" s="103"/>
      <c r="K99" s="104"/>
    </row>
    <row r="100" spans="3:11" x14ac:dyDescent="0.2">
      <c r="C100" s="102"/>
      <c r="D100" s="103"/>
      <c r="E100" s="103"/>
      <c r="F100" s="103"/>
      <c r="G100" s="103"/>
      <c r="H100" s="103"/>
      <c r="I100" s="103"/>
      <c r="J100" s="103"/>
      <c r="K100" s="104"/>
    </row>
    <row r="101" spans="3:11" ht="13.5" thickBot="1" x14ac:dyDescent="0.25">
      <c r="C101" s="105"/>
      <c r="D101" s="106"/>
      <c r="E101" s="106"/>
      <c r="F101" s="106"/>
      <c r="G101" s="106"/>
      <c r="H101" s="106"/>
      <c r="I101" s="106"/>
      <c r="J101" s="106"/>
      <c r="K101" s="107"/>
    </row>
    <row r="102" spans="3:11" ht="13.5" thickBot="1" x14ac:dyDescent="0.25">
      <c r="C102" s="108"/>
      <c r="D102" s="109"/>
      <c r="E102" s="109"/>
      <c r="F102" s="109"/>
      <c r="G102" s="109"/>
      <c r="H102" s="109"/>
      <c r="I102" s="109"/>
      <c r="J102" s="109"/>
      <c r="K102" s="110"/>
    </row>
    <row r="103" spans="3:11" ht="13.5" customHeight="1" thickBot="1" x14ac:dyDescent="0.25">
      <c r="C103" s="127" t="s">
        <v>49</v>
      </c>
      <c r="D103" s="128"/>
      <c r="E103" s="128"/>
      <c r="F103" s="128"/>
      <c r="G103" s="128"/>
      <c r="H103" s="128"/>
      <c r="I103" s="128"/>
      <c r="J103" s="128"/>
      <c r="K103" s="129"/>
    </row>
    <row r="104" spans="3:11" ht="42.75" customHeight="1" thickBot="1" x14ac:dyDescent="0.25">
      <c r="C104" s="130" t="s">
        <v>50</v>
      </c>
      <c r="D104" s="131"/>
      <c r="E104" s="131"/>
      <c r="F104" s="131"/>
      <c r="G104" s="131"/>
      <c r="H104" s="131"/>
      <c r="I104" s="131"/>
      <c r="J104" s="131"/>
      <c r="K104" s="132"/>
    </row>
    <row r="105" spans="3:11" x14ac:dyDescent="0.2">
      <c r="C105" s="108"/>
      <c r="D105" s="109"/>
      <c r="E105" s="109"/>
      <c r="F105" s="109"/>
      <c r="G105" s="109"/>
      <c r="H105" s="109"/>
      <c r="I105" s="109"/>
      <c r="J105" s="109"/>
      <c r="K105" s="110"/>
    </row>
    <row r="106" spans="3:11" x14ac:dyDescent="0.2">
      <c r="C106" s="41" t="s">
        <v>51</v>
      </c>
      <c r="D106" s="19" t="s">
        <v>52</v>
      </c>
      <c r="E106" s="112" t="s">
        <v>53</v>
      </c>
      <c r="F106" s="112"/>
      <c r="G106" s="112"/>
      <c r="H106" s="112"/>
      <c r="I106" s="112"/>
      <c r="J106" s="112"/>
      <c r="K106" s="37" t="s">
        <v>52</v>
      </c>
    </row>
    <row r="107" spans="3:11" x14ac:dyDescent="0.2">
      <c r="C107" s="41" t="s">
        <v>54</v>
      </c>
      <c r="D107" s="19" t="s">
        <v>52</v>
      </c>
      <c r="E107" s="112" t="s">
        <v>55</v>
      </c>
      <c r="F107" s="112"/>
      <c r="G107" s="112"/>
      <c r="H107" s="112"/>
      <c r="I107" s="112"/>
      <c r="J107" s="112"/>
      <c r="K107" s="37" t="s">
        <v>52</v>
      </c>
    </row>
    <row r="108" spans="3:11" x14ac:dyDescent="0.2">
      <c r="C108" s="41" t="s">
        <v>56</v>
      </c>
      <c r="D108" s="19" t="s">
        <v>52</v>
      </c>
      <c r="E108" s="112" t="s">
        <v>57</v>
      </c>
      <c r="F108" s="112"/>
      <c r="G108" s="112"/>
      <c r="H108" s="112"/>
      <c r="I108" s="112"/>
      <c r="J108" s="112"/>
      <c r="K108" s="37" t="s">
        <v>52</v>
      </c>
    </row>
    <row r="109" spans="3:11" x14ac:dyDescent="0.2">
      <c r="C109" s="41" t="s">
        <v>58</v>
      </c>
      <c r="D109" s="19" t="s">
        <v>52</v>
      </c>
      <c r="E109" s="112" t="s">
        <v>59</v>
      </c>
      <c r="F109" s="112"/>
      <c r="G109" s="112"/>
      <c r="H109" s="112"/>
      <c r="I109" s="112"/>
      <c r="J109" s="112"/>
      <c r="K109" s="37" t="s">
        <v>52</v>
      </c>
    </row>
    <row r="110" spans="3:11" x14ac:dyDescent="0.2">
      <c r="C110" s="41" t="s">
        <v>60</v>
      </c>
      <c r="D110" s="19" t="s">
        <v>52</v>
      </c>
      <c r="E110" s="112" t="s">
        <v>61</v>
      </c>
      <c r="F110" s="112"/>
      <c r="G110" s="112"/>
      <c r="H110" s="112"/>
      <c r="I110" s="112"/>
      <c r="J110" s="112"/>
      <c r="K110" s="37" t="s">
        <v>52</v>
      </c>
    </row>
    <row r="111" spans="3:11" x14ac:dyDescent="0.2">
      <c r="C111" s="41" t="s">
        <v>62</v>
      </c>
      <c r="D111" s="19" t="s">
        <v>52</v>
      </c>
      <c r="E111" s="112" t="s">
        <v>63</v>
      </c>
      <c r="F111" s="112"/>
      <c r="G111" s="112"/>
      <c r="H111" s="112"/>
      <c r="I111" s="112"/>
      <c r="J111" s="112"/>
      <c r="K111" s="37" t="s">
        <v>52</v>
      </c>
    </row>
    <row r="112" spans="3:11" x14ac:dyDescent="0.2">
      <c r="C112" s="41" t="s">
        <v>64</v>
      </c>
      <c r="D112" s="19" t="s">
        <v>52</v>
      </c>
      <c r="E112" s="112"/>
      <c r="F112" s="112"/>
      <c r="G112" s="112"/>
      <c r="H112" s="112"/>
      <c r="I112" s="112"/>
      <c r="J112" s="112"/>
      <c r="K112" s="37" t="s">
        <v>52</v>
      </c>
    </row>
    <row r="113" spans="3:11" x14ac:dyDescent="0.2">
      <c r="C113" s="102"/>
      <c r="D113" s="103"/>
      <c r="E113" s="103"/>
      <c r="F113" s="103"/>
      <c r="G113" s="103"/>
      <c r="H113" s="103"/>
      <c r="I113" s="103"/>
      <c r="J113" s="103"/>
      <c r="K113" s="104"/>
    </row>
    <row r="114" spans="3:11" x14ac:dyDescent="0.2">
      <c r="C114" s="99" t="s">
        <v>65</v>
      </c>
      <c r="D114" s="100"/>
      <c r="E114" s="100"/>
      <c r="F114" s="100"/>
      <c r="G114" s="100"/>
      <c r="H114" s="100"/>
      <c r="I114" s="100"/>
      <c r="J114" s="100"/>
      <c r="K114" s="101"/>
    </row>
    <row r="115" spans="3:11" x14ac:dyDescent="0.2">
      <c r="C115" s="102"/>
      <c r="D115" s="103"/>
      <c r="E115" s="103"/>
      <c r="F115" s="103"/>
      <c r="G115" s="103"/>
      <c r="H115" s="103"/>
      <c r="I115" s="103"/>
      <c r="J115" s="103"/>
      <c r="K115" s="104"/>
    </row>
    <row r="116" spans="3:11" ht="13.5" thickBot="1" x14ac:dyDescent="0.25">
      <c r="C116" s="105"/>
      <c r="D116" s="106"/>
      <c r="E116" s="106"/>
      <c r="F116" s="106"/>
      <c r="G116" s="106"/>
      <c r="H116" s="106"/>
      <c r="I116" s="106"/>
      <c r="J116" s="106"/>
      <c r="K116" s="107"/>
    </row>
  </sheetData>
  <mergeCells count="75">
    <mergeCell ref="D2:J2"/>
    <mergeCell ref="H82:I83"/>
    <mergeCell ref="F82:G83"/>
    <mergeCell ref="D82:E82"/>
    <mergeCell ref="D83:E83"/>
    <mergeCell ref="C72:E72"/>
    <mergeCell ref="C73:E73"/>
    <mergeCell ref="C74:E74"/>
    <mergeCell ref="C75:E75"/>
    <mergeCell ref="C76:E76"/>
    <mergeCell ref="C77:E77"/>
    <mergeCell ref="C78:E78"/>
    <mergeCell ref="C80:D80"/>
    <mergeCell ref="J80:K80"/>
    <mergeCell ref="F80:G80"/>
    <mergeCell ref="H76:I76"/>
    <mergeCell ref="C89:K89"/>
    <mergeCell ref="C90:K90"/>
    <mergeCell ref="C91:K91"/>
    <mergeCell ref="C92:K92"/>
    <mergeCell ref="C93:K93"/>
    <mergeCell ref="E109:J109"/>
    <mergeCell ref="C99:K99"/>
    <mergeCell ref="C100:K100"/>
    <mergeCell ref="C101:K101"/>
    <mergeCell ref="C103:K103"/>
    <mergeCell ref="C102:K102"/>
    <mergeCell ref="C104:K104"/>
    <mergeCell ref="E106:J106"/>
    <mergeCell ref="C66:G66"/>
    <mergeCell ref="C68:G68"/>
    <mergeCell ref="F77:G77"/>
    <mergeCell ref="F78:G78"/>
    <mergeCell ref="H66:J66"/>
    <mergeCell ref="H68:J68"/>
    <mergeCell ref="H77:I77"/>
    <mergeCell ref="H78:I78"/>
    <mergeCell ref="F72:G72"/>
    <mergeCell ref="F73:G73"/>
    <mergeCell ref="C70:D70"/>
    <mergeCell ref="J70:K70"/>
    <mergeCell ref="C71:K71"/>
    <mergeCell ref="H75:I75"/>
    <mergeCell ref="C114:K114"/>
    <mergeCell ref="C115:K115"/>
    <mergeCell ref="C116:K116"/>
    <mergeCell ref="C105:K105"/>
    <mergeCell ref="H80:I80"/>
    <mergeCell ref="E110:J110"/>
    <mergeCell ref="E111:J111"/>
    <mergeCell ref="E112:J112"/>
    <mergeCell ref="C113:K113"/>
    <mergeCell ref="C94:K94"/>
    <mergeCell ref="C95:K95"/>
    <mergeCell ref="C96:K96"/>
    <mergeCell ref="C97:K97"/>
    <mergeCell ref="C98:K98"/>
    <mergeCell ref="E107:J107"/>
    <mergeCell ref="E108:J108"/>
    <mergeCell ref="C1:L1"/>
    <mergeCell ref="C79:E79"/>
    <mergeCell ref="F79:G79"/>
    <mergeCell ref="H79:I79"/>
    <mergeCell ref="J78:K79"/>
    <mergeCell ref="D3:J3"/>
    <mergeCell ref="C65:G65"/>
    <mergeCell ref="C67:G67"/>
    <mergeCell ref="F74:G74"/>
    <mergeCell ref="F75:G75"/>
    <mergeCell ref="F76:G76"/>
    <mergeCell ref="C69:K69"/>
    <mergeCell ref="F70:I70"/>
    <mergeCell ref="H72:I72"/>
    <mergeCell ref="H73:I73"/>
    <mergeCell ref="H74:I74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Footer>&amp;LFirma del Compilatore&amp;CFirma del valutato&amp;RData</oddFooter>
  </headerFooter>
  <rowBreaks count="2" manualBreakCount="2">
    <brk id="34" min="2" max="11" man="1"/>
    <brk id="62" min="2" max="11" man="1"/>
  </rowBreaks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 </vt:lpstr>
      <vt:lpstr>'PO '!Area_stampa</vt:lpstr>
    </vt:vector>
  </TitlesOfParts>
  <Company>dasein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HP Inc.</cp:lastModifiedBy>
  <cp:lastPrinted>2018-11-23T11:51:29Z</cp:lastPrinted>
  <dcterms:created xsi:type="dcterms:W3CDTF">2011-01-12T16:57:36Z</dcterms:created>
  <dcterms:modified xsi:type="dcterms:W3CDTF">2019-04-29T19:42:19Z</dcterms:modified>
</cp:coreProperties>
</file>